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0605" activeTab="0"/>
  </bookViews>
  <sheets>
    <sheet name="H1" sheetId="1" r:id="rId1"/>
    <sheet name="H2" sheetId="2" r:id="rId2"/>
  </sheets>
  <definedNames/>
  <calcPr fullCalcOnLoad="1"/>
</workbook>
</file>

<file path=xl/sharedStrings.xml><?xml version="1.0" encoding="utf-8"?>
<sst xmlns="http://schemas.openxmlformats.org/spreadsheetml/2006/main" count="69" uniqueCount="60">
  <si>
    <t>Subvención corregida/ Subvención concedida</t>
  </si>
  <si>
    <t>Entidad Beneficiaria / Erakunde onuraduna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</si>
  <si>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</si>
  <si>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</si>
  <si>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</si>
  <si>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</si>
  <si>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</si>
  <si>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</si>
  <si>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</si>
  <si>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</si>
  <si>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</si>
  <si>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</si>
  <si>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</si>
  <si>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</si>
  <si>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</si>
  <si>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</si>
  <si>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Subvención corregida / </t>
    </r>
    <r>
      <rPr>
        <b/>
        <sz val="20"/>
        <color indexed="21"/>
        <rFont val="Arial"/>
        <family val="2"/>
      </rPr>
      <t>Diru-laguntza zuzendua</t>
    </r>
  </si>
  <si>
    <r>
      <t xml:space="preserve">Importe primer pago (ya cobrado)
</t>
    </r>
    <r>
      <rPr>
        <b/>
        <i/>
        <sz val="10"/>
        <color indexed="21"/>
        <rFont val="Arial"/>
        <family val="2"/>
      </rPr>
      <t>Lehen ordainketaren zenbatekoa (kobratuta)</t>
    </r>
  </si>
  <si>
    <t>Diru-laguntza zuzendua 
/Emandako diru-laguntza</t>
  </si>
  <si>
    <t>Título Proyecto (según Resolución BOPV) / Proiektuaren izenburua (EHHAko ebazpenaren arabera)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</si>
  <si>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</si>
  <si>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</si>
  <si>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</si>
  <si>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</si>
  <si>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</si>
  <si>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</si>
  <si>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</si>
  <si>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</si>
  <si>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</si>
  <si>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</si>
  <si>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</si>
  <si>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</si>
  <si>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</si>
  <si>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</si>
  <si>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</si>
  <si>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</si>
  <si>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</si>
  <si>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</si>
  <si>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</si>
  <si>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</si>
  <si>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</si>
  <si>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</si>
  <si>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</si>
  <si>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</si>
  <si>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Si/No </t>
    </r>
    <r>
      <rPr>
        <sz val="10"/>
        <color indexed="21"/>
        <rFont val="Arial"/>
        <family val="2"/>
      </rPr>
      <t>Bai/Ez</t>
    </r>
  </si>
  <si>
    <r>
      <t>Porcentaje subvención</t>
    </r>
    <r>
      <rPr>
        <b/>
        <i/>
        <u val="single"/>
        <sz val="10"/>
        <rFont val="Arial"/>
        <family val="2"/>
      </rPr>
      <t>:</t>
    </r>
    <r>
      <rPr>
        <b/>
        <i/>
        <sz val="10"/>
        <rFont val="Arial"/>
        <family val="2"/>
      </rPr>
      <t xml:space="preserve">
</t>
    </r>
    <r>
      <rPr>
        <b/>
        <i/>
        <sz val="10"/>
        <color indexed="21"/>
        <rFont val="Arial"/>
        <family val="2"/>
      </rPr>
      <t>Diru-laguntzaren ehunekoa:</t>
    </r>
  </si>
  <si>
    <t>BIODIVERSIDAD / BIODIBERTSITATEA</t>
  </si>
  <si>
    <r>
      <t xml:space="preserve">Importe máximo  (si primase el porcentaje)
</t>
    </r>
    <r>
      <rPr>
        <b/>
        <i/>
        <sz val="10"/>
        <color indexed="21"/>
        <rFont val="Arial"/>
        <family val="2"/>
      </rPr>
      <t>Gehieneko zenbatekoa (ehunekoak garrantzia balu)</t>
    </r>
  </si>
  <si>
    <r>
      <t xml:space="preserve">Porcentaje subv correspondiente según Orden 
</t>
    </r>
    <r>
      <rPr>
        <b/>
        <i/>
        <sz val="10"/>
        <color indexed="21"/>
        <rFont val="Arial"/>
        <family val="2"/>
      </rPr>
      <t>Diru-laguntzaren ehunekoa, aginduaren arabera</t>
    </r>
  </si>
  <si>
    <t>CALIDAD DEL AIRE / AIREAREN KALITATEA</t>
  </si>
  <si>
    <t>CAMBIO CLIMATICO / KLIMA ALDAKETA</t>
  </si>
  <si>
    <t>RUIDO /ZARATA</t>
  </si>
  <si>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</si>
  <si>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</si>
  <si>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</si>
  <si>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r>
      <t xml:space="preserve">Porcentaje primer + segundo pago:
</t>
    </r>
    <r>
      <rPr>
        <b/>
        <i/>
        <sz val="10"/>
        <color indexed="21"/>
        <rFont val="Arial"/>
        <family val="2"/>
      </rPr>
      <t>Lehen + bigarren ordainketaren ehunekoa:</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</si>
  <si>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</si>
  <si>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(según Orden)
</t>
    </r>
    <r>
      <rPr>
        <b/>
        <i/>
        <sz val="10"/>
        <color indexed="21"/>
        <rFont val="Arial"/>
        <family val="2"/>
      </rPr>
      <t>Lehen + bigarren ordainketaren ehunekoa (aginduaren arabera)</t>
    </r>
  </si>
  <si>
    <t>https://www.euskadi.eus/y22-bopv/eu/bopv2/datos/2014/06/1402910e.pdf</t>
  </si>
  <si>
    <t>https://www.euskadi.eus/y22-bopv/es/bopv2/datos/2014/06/1402910a.pdf</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</si>
</sst>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77">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sz val="16"/>
      <color indexed="12"/>
      <name val="Arial"/>
      <family val="2"/>
    </font>
    <font>
      <b/>
      <sz val="11"/>
      <name val="Arial"/>
      <family val="2"/>
    </font>
    <font>
      <b/>
      <sz val="11"/>
      <color indexed="21"/>
      <name val="Arial"/>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b/>
      <sz val="18"/>
      <color indexed="8"/>
      <name val="Arial"/>
      <family val="0"/>
    </font>
    <font>
      <b/>
      <sz val="18"/>
      <color indexed="21"/>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rgb="FF00990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4" fillId="28"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9" fillId="20"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123">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13" fillId="0" borderId="15" xfId="0" applyNumberFormat="1" applyFont="1" applyBorder="1" applyAlignment="1">
      <alignment horizontal="center" vertical="center"/>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1" fillId="0" borderId="0" xfId="0" applyFont="1" applyAlignment="1">
      <alignment horizontal="center" vertical="center"/>
    </xf>
    <xf numFmtId="0" fontId="13" fillId="0" borderId="0" xfId="0" applyFont="1" applyAlignment="1">
      <alignment vertical="center"/>
    </xf>
    <xf numFmtId="0" fontId="65" fillId="0" borderId="0" xfId="45" applyAlignment="1">
      <alignment/>
    </xf>
    <xf numFmtId="0" fontId="32" fillId="4" borderId="0" xfId="0" applyFont="1" applyFill="1" applyAlignment="1">
      <alignment horizontal="center"/>
    </xf>
    <xf numFmtId="0" fontId="32" fillId="0" borderId="0" xfId="0" applyFont="1" applyAlignment="1">
      <alignment horizontal="center"/>
    </xf>
    <xf numFmtId="0" fontId="33" fillId="4" borderId="0" xfId="0" applyFont="1" applyFill="1" applyAlignment="1">
      <alignment horizontal="center"/>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16" fillId="33" borderId="24" xfId="0" applyFont="1" applyFill="1" applyBorder="1" applyAlignment="1">
      <alignment/>
    </xf>
    <xf numFmtId="0" fontId="16" fillId="4" borderId="24" xfId="0" applyFont="1" applyFill="1" applyBorder="1" applyAlignment="1">
      <alignment horizontal="center"/>
    </xf>
    <xf numFmtId="0" fontId="16" fillId="33" borderId="24"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65" fillId="0" borderId="0" xfId="45" applyFill="1" applyBorder="1" applyAlignment="1">
      <alignment/>
    </xf>
    <xf numFmtId="0" fontId="65" fillId="4" borderId="0" xfId="45" applyFill="1" applyAlignment="1">
      <alignment horizontal="left"/>
    </xf>
    <xf numFmtId="0" fontId="0" fillId="0" borderId="0" xfId="0" applyAlignment="1">
      <alignment horizontal="left"/>
    </xf>
    <xf numFmtId="0" fontId="16" fillId="33" borderId="24" xfId="0" applyFont="1" applyFill="1" applyBorder="1" applyAlignment="1">
      <alignment horizontal="left"/>
    </xf>
    <xf numFmtId="0" fontId="16" fillId="4" borderId="24" xfId="0" applyFont="1" applyFill="1" applyBorder="1" applyAlignment="1">
      <alignment horizontal="left"/>
    </xf>
    <xf numFmtId="0" fontId="65" fillId="0" borderId="0" xfId="45" applyAlignment="1">
      <alignment horizontal="left"/>
    </xf>
    <xf numFmtId="0" fontId="0" fillId="0" borderId="24" xfId="0" applyBorder="1" applyAlignment="1">
      <alignment horizontal="left"/>
    </xf>
    <xf numFmtId="14" fontId="0" fillId="0" borderId="24" xfId="0" applyNumberFormat="1" applyFont="1" applyBorder="1" applyAlignment="1">
      <alignment horizontal="left"/>
    </xf>
    <xf numFmtId="14" fontId="0" fillId="0" borderId="24" xfId="0" applyNumberFormat="1" applyFont="1" applyFill="1" applyBorder="1" applyAlignment="1">
      <alignment horizontal="left"/>
    </xf>
    <xf numFmtId="10" fontId="0" fillId="0" borderId="13" xfId="54" applyNumberFormat="1" applyFont="1" applyBorder="1" applyAlignment="1">
      <alignment vertical="center"/>
    </xf>
    <xf numFmtId="4" fontId="76" fillId="34"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65" fillId="4" borderId="0" xfId="45" applyFill="1" applyAlignment="1">
      <alignment horizontal="left"/>
    </xf>
    <xf numFmtId="165" fontId="29" fillId="0" borderId="15"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left" vertical="center" wrapText="1"/>
    </xf>
    <xf numFmtId="0" fontId="6" fillId="0" borderId="15" xfId="0" applyFont="1" applyFill="1" applyBorder="1" applyAlignment="1">
      <alignment horizontal="left"/>
    </xf>
    <xf numFmtId="0" fontId="6" fillId="0" borderId="0" xfId="0" applyFont="1" applyFill="1" applyBorder="1" applyAlignment="1">
      <alignment horizontal="left"/>
    </xf>
    <xf numFmtId="0" fontId="19" fillId="0" borderId="0" xfId="0" applyFont="1" applyAlignment="1">
      <alignment horizontal="center" wrapText="1"/>
    </xf>
    <xf numFmtId="0" fontId="13" fillId="0" borderId="0" xfId="0" applyFont="1" applyAlignment="1">
      <alignment horizontal="left" vertical="center"/>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0" xfId="0" applyFont="1" applyAlignment="1">
      <alignment horizontal="left" wrapText="1"/>
    </xf>
    <xf numFmtId="0" fontId="10" fillId="0" borderId="0" xfId="0" applyFont="1" applyFill="1" applyAlignment="1">
      <alignment horizontal="left" wrapText="1"/>
    </xf>
    <xf numFmtId="0" fontId="18" fillId="32" borderId="0" xfId="0" applyFont="1" applyFill="1" applyBorder="1" applyAlignment="1">
      <alignment horizontal="left"/>
    </xf>
    <xf numFmtId="0" fontId="0" fillId="0" borderId="0" xfId="0" applyFont="1" applyAlignment="1">
      <alignment horizontal="center" wrapText="1"/>
    </xf>
    <xf numFmtId="0" fontId="6" fillId="32" borderId="0" xfId="0" applyFont="1" applyFill="1" applyBorder="1" applyAlignment="1">
      <alignment horizontal="left"/>
    </xf>
    <xf numFmtId="0" fontId="0" fillId="35" borderId="0" xfId="0" applyFont="1" applyFill="1" applyAlignment="1">
      <alignment horizontal="center" vertical="center" wrapText="1"/>
    </xf>
    <xf numFmtId="0" fontId="6" fillId="32" borderId="18" xfId="0" applyFont="1" applyFill="1" applyBorder="1" applyAlignment="1">
      <alignment horizontal="left" wrapText="1"/>
    </xf>
    <xf numFmtId="0" fontId="6" fillId="32" borderId="18" xfId="0" applyFont="1" applyFill="1" applyBorder="1" applyAlignment="1">
      <alignment horizontal="left"/>
    </xf>
    <xf numFmtId="4" fontId="10" fillId="32" borderId="0" xfId="0" applyNumberFormat="1" applyFont="1" applyFill="1" applyBorder="1" applyAlignment="1">
      <alignment horizontal="right" vertical="center"/>
    </xf>
    <xf numFmtId="0" fontId="65" fillId="4" borderId="0" xfId="45" applyFill="1" applyAlignment="1">
      <alignment horizontal="left"/>
    </xf>
    <xf numFmtId="0" fontId="0" fillId="4" borderId="0" xfId="0" applyFill="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3</xdr:col>
      <xdr:colOff>276225</xdr:colOff>
      <xdr:row>17</xdr:row>
      <xdr:rowOff>9525</xdr:rowOff>
    </xdr:to>
    <xdr:sp>
      <xdr:nvSpPr>
        <xdr:cNvPr id="1" name="AutoShape 1"/>
        <xdr:cNvSpPr>
          <a:spLocks/>
        </xdr:cNvSpPr>
      </xdr:nvSpPr>
      <xdr:spPr>
        <a:xfrm>
          <a:off x="47625" y="3657600"/>
          <a:ext cx="5248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34</xdr:row>
      <xdr:rowOff>85725</xdr:rowOff>
    </xdr:from>
    <xdr:to>
      <xdr:col>2</xdr:col>
      <xdr:colOff>1438275</xdr:colOff>
      <xdr:row>35</xdr:row>
      <xdr:rowOff>314325</xdr:rowOff>
    </xdr:to>
    <xdr:sp>
      <xdr:nvSpPr>
        <xdr:cNvPr id="2" name="AutoShape 3"/>
        <xdr:cNvSpPr>
          <a:spLocks/>
        </xdr:cNvSpPr>
      </xdr:nvSpPr>
      <xdr:spPr>
        <a:xfrm>
          <a:off x="57150" y="7400925"/>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tabSelected="1" zoomScalePageLayoutView="0" workbookViewId="0" topLeftCell="A1">
      <selection activeCell="C9" sqref="C9"/>
    </sheetView>
  </sheetViews>
  <sheetFormatPr defaultColWidth="11.421875" defaultRowHeight="12.75"/>
  <cols>
    <col min="1" max="1" width="17.140625" style="0" customWidth="1"/>
    <col min="2" max="2" width="22.57421875" style="0" customWidth="1"/>
    <col min="3" max="3" width="35.57421875" style="0" customWidth="1"/>
    <col min="4" max="4" width="23.57421875" style="0" customWidth="1"/>
    <col min="5" max="5" width="27.42187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1" spans="1:8" ht="58.5" customHeight="1">
      <c r="A1" s="104" t="s">
        <v>2</v>
      </c>
      <c r="B1" s="104"/>
      <c r="C1" s="104"/>
      <c r="D1" s="104"/>
      <c r="E1" s="104"/>
      <c r="F1" s="104"/>
      <c r="G1" s="104"/>
      <c r="H1" s="104"/>
    </row>
    <row r="3" spans="1:3" ht="25.5" customHeight="1">
      <c r="A3" s="112" t="s">
        <v>3</v>
      </c>
      <c r="B3" s="112"/>
      <c r="C3" s="72">
        <v>2014</v>
      </c>
    </row>
    <row r="4" ht="6.75" customHeight="1"/>
    <row r="5" spans="1:8" ht="28.5" customHeight="1">
      <c r="A5" s="112" t="s">
        <v>4</v>
      </c>
      <c r="B5" s="112"/>
      <c r="C5" s="105" t="s">
        <v>1</v>
      </c>
      <c r="D5" s="105"/>
      <c r="E5" s="105"/>
      <c r="F5" s="105"/>
      <c r="G5" s="105"/>
      <c r="H5" s="105"/>
    </row>
    <row r="6" ht="4.5" customHeight="1"/>
    <row r="7" spans="1:8" ht="26.25" customHeight="1">
      <c r="A7" s="112" t="s">
        <v>5</v>
      </c>
      <c r="B7" s="112"/>
      <c r="C7" s="105" t="s">
        <v>19</v>
      </c>
      <c r="D7" s="105"/>
      <c r="E7" s="105"/>
      <c r="F7" s="105"/>
      <c r="G7" s="105"/>
      <c r="H7" s="105"/>
    </row>
    <row r="8" ht="3.75" customHeight="1"/>
    <row r="9" spans="1:3" ht="25.5">
      <c r="A9" s="53" t="s">
        <v>6</v>
      </c>
      <c r="C9" s="73" t="s">
        <v>50</v>
      </c>
    </row>
    <row r="10" ht="5.25" customHeight="1"/>
    <row r="11" spans="1:3" ht="24.75" customHeight="1">
      <c r="A11" s="112" t="s">
        <v>45</v>
      </c>
      <c r="B11" s="112"/>
      <c r="C11" s="71">
        <v>0</v>
      </c>
    </row>
    <row r="12" ht="6" customHeight="1" thickBot="1">
      <c r="C12" s="62"/>
    </row>
    <row r="13" spans="1:8" ht="24.75" customHeight="1">
      <c r="A13" s="113" t="s">
        <v>55</v>
      </c>
      <c r="B13" s="113"/>
      <c r="C13" s="71">
        <v>0.4</v>
      </c>
      <c r="D13" s="106" t="s">
        <v>56</v>
      </c>
      <c r="E13" s="107"/>
      <c r="F13" s="107"/>
      <c r="G13" s="107"/>
      <c r="H13" s="108"/>
    </row>
    <row r="14" spans="1:8" ht="13.5" customHeight="1" thickBot="1">
      <c r="A14" s="11"/>
      <c r="B14" s="11"/>
      <c r="C14" s="10"/>
      <c r="D14" s="109"/>
      <c r="E14" s="110"/>
      <c r="F14" s="110"/>
      <c r="G14" s="110"/>
      <c r="H14" s="111"/>
    </row>
    <row r="15" spans="1:8" ht="12.75">
      <c r="A15" s="17"/>
      <c r="B15" s="15"/>
      <c r="C15" s="15"/>
      <c r="D15" s="15"/>
      <c r="E15" s="15"/>
      <c r="H15" s="12"/>
    </row>
    <row r="16" spans="1:8" ht="12.75">
      <c r="A16" s="17"/>
      <c r="B16" s="15"/>
      <c r="C16" s="15"/>
      <c r="D16" s="15"/>
      <c r="E16" s="15"/>
      <c r="H16" s="12"/>
    </row>
    <row r="17" spans="1:8" ht="26.25">
      <c r="A17" s="102"/>
      <c r="B17" s="103"/>
      <c r="C17" s="103"/>
      <c r="D17" s="103"/>
      <c r="E17" s="15"/>
      <c r="F17" s="15"/>
      <c r="G17" s="15"/>
      <c r="H17" s="12"/>
    </row>
    <row r="18" spans="1:8" ht="12.75">
      <c r="A18" s="17"/>
      <c r="B18" s="15"/>
      <c r="C18" s="15"/>
      <c r="D18" s="15"/>
      <c r="E18" s="15"/>
      <c r="H18" s="12"/>
    </row>
    <row r="19" spans="1:10" ht="51">
      <c r="A19" s="97" t="s">
        <v>7</v>
      </c>
      <c r="B19" s="31" t="s">
        <v>8</v>
      </c>
      <c r="C19" s="31" t="s">
        <v>35</v>
      </c>
      <c r="D19" s="31" t="s">
        <v>9</v>
      </c>
      <c r="E19" s="16" t="s">
        <v>10</v>
      </c>
      <c r="F19" s="2"/>
      <c r="G19" s="2" t="s">
        <v>11</v>
      </c>
      <c r="H19" s="13" t="s">
        <v>12</v>
      </c>
      <c r="I19" s="2"/>
      <c r="J19" s="69" t="s">
        <v>36</v>
      </c>
    </row>
    <row r="20" spans="1:10" ht="12.75">
      <c r="A20" s="18"/>
      <c r="B20" s="58"/>
      <c r="C20" s="57"/>
      <c r="D20" s="39">
        <v>1.21</v>
      </c>
      <c r="E20" s="39">
        <v>1</v>
      </c>
      <c r="F20" s="40"/>
      <c r="G20" s="41">
        <f aca="true" t="shared" si="0" ref="G20:G29">E20</f>
        <v>1</v>
      </c>
      <c r="H20" s="42">
        <f aca="true" t="shared" si="1" ref="H20:H29">D20-G20</f>
        <v>0.20999999999999996</v>
      </c>
      <c r="I20" s="3"/>
      <c r="J20" s="70"/>
    </row>
    <row r="21" spans="1:10" ht="12.75">
      <c r="A21" s="18"/>
      <c r="B21" s="59"/>
      <c r="C21" s="57"/>
      <c r="D21" s="49"/>
      <c r="E21" s="49"/>
      <c r="F21" s="50"/>
      <c r="G21" s="51">
        <f t="shared" si="0"/>
        <v>0</v>
      </c>
      <c r="H21" s="52">
        <f t="shared" si="1"/>
        <v>0</v>
      </c>
      <c r="I21" s="3"/>
      <c r="J21" s="70"/>
    </row>
    <row r="22" spans="1:10" ht="12.75">
      <c r="A22" s="18"/>
      <c r="B22" s="59"/>
      <c r="C22" s="57"/>
      <c r="D22" s="49"/>
      <c r="E22" s="49"/>
      <c r="F22" s="50"/>
      <c r="G22" s="51">
        <f t="shared" si="0"/>
        <v>0</v>
      </c>
      <c r="H22" s="52">
        <f t="shared" si="1"/>
        <v>0</v>
      </c>
      <c r="I22" s="3"/>
      <c r="J22" s="70"/>
    </row>
    <row r="23" spans="1:10" ht="12.75">
      <c r="A23" s="18"/>
      <c r="B23" s="59"/>
      <c r="C23" s="57"/>
      <c r="D23" s="49"/>
      <c r="E23" s="49"/>
      <c r="F23" s="50"/>
      <c r="G23" s="51">
        <f t="shared" si="0"/>
        <v>0</v>
      </c>
      <c r="H23" s="52">
        <f t="shared" si="1"/>
        <v>0</v>
      </c>
      <c r="I23" s="3"/>
      <c r="J23" s="70"/>
    </row>
    <row r="24" spans="1:10" ht="12.75">
      <c r="A24" s="18"/>
      <c r="B24" s="59"/>
      <c r="C24" s="57"/>
      <c r="D24" s="49"/>
      <c r="E24" s="49"/>
      <c r="F24" s="50"/>
      <c r="G24" s="51">
        <f t="shared" si="0"/>
        <v>0</v>
      </c>
      <c r="H24" s="52">
        <f t="shared" si="1"/>
        <v>0</v>
      </c>
      <c r="I24" s="3"/>
      <c r="J24" s="70"/>
    </row>
    <row r="25" spans="1:10" ht="12.75">
      <c r="A25" s="18"/>
      <c r="B25" s="59"/>
      <c r="C25" s="57"/>
      <c r="D25" s="49"/>
      <c r="E25" s="49"/>
      <c r="F25" s="50"/>
      <c r="G25" s="51">
        <f t="shared" si="0"/>
        <v>0</v>
      </c>
      <c r="H25" s="52">
        <f t="shared" si="1"/>
        <v>0</v>
      </c>
      <c r="I25" s="3"/>
      <c r="J25" s="70"/>
    </row>
    <row r="26" spans="1:10" ht="12.75">
      <c r="A26" s="18"/>
      <c r="B26" s="59"/>
      <c r="C26" s="57"/>
      <c r="D26" s="49"/>
      <c r="E26" s="49"/>
      <c r="F26" s="50"/>
      <c r="G26" s="51">
        <f t="shared" si="0"/>
        <v>0</v>
      </c>
      <c r="H26" s="52">
        <f t="shared" si="1"/>
        <v>0</v>
      </c>
      <c r="I26" s="3"/>
      <c r="J26" s="70"/>
    </row>
    <row r="27" spans="1:10" ht="12.75">
      <c r="A27" s="18"/>
      <c r="B27" s="59"/>
      <c r="C27" s="57"/>
      <c r="D27" s="49"/>
      <c r="E27" s="49"/>
      <c r="F27" s="50"/>
      <c r="G27" s="51">
        <f t="shared" si="0"/>
        <v>0</v>
      </c>
      <c r="H27" s="52">
        <f t="shared" si="1"/>
        <v>0</v>
      </c>
      <c r="I27" s="3"/>
      <c r="J27" s="70"/>
    </row>
    <row r="28" spans="1:10" ht="12.75">
      <c r="A28" s="18"/>
      <c r="B28" s="59"/>
      <c r="C28" s="57"/>
      <c r="D28" s="49"/>
      <c r="E28" s="49"/>
      <c r="F28" s="50"/>
      <c r="G28" s="51">
        <f t="shared" si="0"/>
        <v>0</v>
      </c>
      <c r="H28" s="52">
        <f t="shared" si="1"/>
        <v>0</v>
      </c>
      <c r="I28" s="3"/>
      <c r="J28" s="70"/>
    </row>
    <row r="29" spans="1:10" ht="12.75">
      <c r="A29" s="18"/>
      <c r="B29" s="59"/>
      <c r="C29" s="57"/>
      <c r="D29" s="49"/>
      <c r="E29" s="49"/>
      <c r="F29" s="50"/>
      <c r="G29" s="51">
        <f t="shared" si="0"/>
        <v>0</v>
      </c>
      <c r="H29" s="52">
        <f t="shared" si="1"/>
        <v>0</v>
      </c>
      <c r="I29" s="3"/>
      <c r="J29" s="70"/>
    </row>
    <row r="30" spans="1:10" ht="15.75">
      <c r="A30" s="43"/>
      <c r="B30" s="60"/>
      <c r="C30" s="44" t="s">
        <v>37</v>
      </c>
      <c r="D30" s="45">
        <f>SUM(D20:D29)</f>
        <v>1.21</v>
      </c>
      <c r="E30" s="45">
        <f>SUM(E20:E29)</f>
        <v>1</v>
      </c>
      <c r="F30" s="46"/>
      <c r="G30" s="47">
        <f>SUM(G20:G29)</f>
        <v>1</v>
      </c>
      <c r="H30" s="48">
        <f>SUM(H20:H29)</f>
        <v>0.20999999999999996</v>
      </c>
      <c r="I30" s="3"/>
      <c r="J30" s="4"/>
    </row>
    <row r="31" spans="1:10" ht="12.75">
      <c r="A31" s="19"/>
      <c r="B31" s="20"/>
      <c r="C31" s="21"/>
      <c r="D31" s="21"/>
      <c r="E31" s="21"/>
      <c r="F31" s="3"/>
      <c r="G31" s="3"/>
      <c r="H31" s="14"/>
      <c r="I31" s="3"/>
      <c r="J31" s="4"/>
    </row>
    <row r="32" spans="1:10" ht="12.75">
      <c r="A32" s="19"/>
      <c r="B32" s="20"/>
      <c r="C32" s="21"/>
      <c r="D32" s="21"/>
      <c r="E32" s="21"/>
      <c r="F32" s="3"/>
      <c r="G32" s="3"/>
      <c r="H32" s="14"/>
      <c r="I32" s="3"/>
      <c r="J32" s="4"/>
    </row>
    <row r="33" spans="1:10" ht="12.75">
      <c r="A33" s="19"/>
      <c r="B33" s="20"/>
      <c r="C33" s="21"/>
      <c r="D33" s="21"/>
      <c r="E33" s="21"/>
      <c r="F33" s="3"/>
      <c r="G33" s="3"/>
      <c r="H33" s="14"/>
      <c r="I33" s="3"/>
      <c r="J33" s="4"/>
    </row>
    <row r="34" spans="1:8" ht="12.75">
      <c r="A34" s="17"/>
      <c r="B34" s="22"/>
      <c r="C34" s="15"/>
      <c r="D34" s="15"/>
      <c r="E34" s="15"/>
      <c r="H34" s="12"/>
    </row>
    <row r="35" spans="1:8" ht="12.75">
      <c r="A35" s="17"/>
      <c r="B35" s="22"/>
      <c r="C35" s="15"/>
      <c r="D35" s="15"/>
      <c r="E35" s="15"/>
      <c r="H35" s="12"/>
    </row>
    <row r="36" spans="1:8" ht="26.25">
      <c r="A36" s="102"/>
      <c r="B36" s="103"/>
      <c r="C36" s="103"/>
      <c r="D36" s="103"/>
      <c r="E36" s="15"/>
      <c r="H36" s="12"/>
    </row>
    <row r="37" spans="1:8" ht="12.75">
      <c r="A37" s="17"/>
      <c r="B37" s="15"/>
      <c r="C37" s="15"/>
      <c r="D37" s="15"/>
      <c r="E37" s="15"/>
      <c r="H37" s="12"/>
    </row>
    <row r="38" spans="1:8" ht="51">
      <c r="A38" s="97" t="s">
        <v>7</v>
      </c>
      <c r="B38" s="32" t="s">
        <v>13</v>
      </c>
      <c r="C38" s="31" t="s">
        <v>14</v>
      </c>
      <c r="D38" s="31" t="s">
        <v>9</v>
      </c>
      <c r="E38" s="16" t="s">
        <v>10</v>
      </c>
      <c r="G38" s="78" t="s">
        <v>34</v>
      </c>
      <c r="H38" s="12"/>
    </row>
    <row r="39" spans="1:10" ht="12.75">
      <c r="A39" s="18"/>
      <c r="B39" s="58"/>
      <c r="C39" s="57"/>
      <c r="D39" s="49"/>
      <c r="E39" s="49"/>
      <c r="F39" s="50"/>
      <c r="G39" s="51" t="s">
        <v>44</v>
      </c>
      <c r="H39" s="79"/>
      <c r="J39" s="70"/>
    </row>
    <row r="40" spans="1:10" ht="12.75">
      <c r="A40" s="18"/>
      <c r="B40" s="59"/>
      <c r="C40" s="57"/>
      <c r="D40" s="49"/>
      <c r="E40" s="49"/>
      <c r="F40" s="50"/>
      <c r="G40" s="51" t="s">
        <v>44</v>
      </c>
      <c r="H40" s="79"/>
      <c r="J40" s="70"/>
    </row>
    <row r="41" spans="1:10" ht="12.75">
      <c r="A41" s="18"/>
      <c r="B41" s="59"/>
      <c r="C41" s="57"/>
      <c r="D41" s="49"/>
      <c r="E41" s="49"/>
      <c r="F41" s="50"/>
      <c r="G41" s="51" t="s">
        <v>44</v>
      </c>
      <c r="H41" s="79"/>
      <c r="J41" s="70"/>
    </row>
    <row r="42" spans="1:10" ht="12.75">
      <c r="A42" s="18"/>
      <c r="B42" s="59"/>
      <c r="C42" s="57"/>
      <c r="D42" s="49"/>
      <c r="E42" s="49"/>
      <c r="F42" s="50"/>
      <c r="G42" s="51" t="s">
        <v>44</v>
      </c>
      <c r="H42" s="79"/>
      <c r="J42" s="70"/>
    </row>
    <row r="43" spans="1:10" ht="12.75">
      <c r="A43" s="18"/>
      <c r="B43" s="59"/>
      <c r="C43" s="57"/>
      <c r="D43" s="49"/>
      <c r="E43" s="49"/>
      <c r="F43" s="50"/>
      <c r="G43" s="51" t="s">
        <v>44</v>
      </c>
      <c r="H43" s="79"/>
      <c r="J43" s="70"/>
    </row>
    <row r="44" spans="1:8" ht="15.75">
      <c r="A44" s="43"/>
      <c r="B44" s="54"/>
      <c r="C44" s="44" t="s">
        <v>39</v>
      </c>
      <c r="D44" s="45">
        <f>SUM(D39:D43)</f>
        <v>0</v>
      </c>
      <c r="E44" s="45">
        <f>SUM(E39:E43)</f>
        <v>0</v>
      </c>
      <c r="G44" s="96" t="str">
        <f>IF(OR(G39='H2'!A48,G40='H2'!A48,G41='H2'!A48,G42='H2'!A48,G43='H2'!A48)=TRUE,"Si/Bai","No/Ez")</f>
        <v>No/Ez</v>
      </c>
      <c r="H44" s="12"/>
    </row>
    <row r="45" spans="1:8" ht="12.75">
      <c r="A45" s="19"/>
      <c r="B45" s="23"/>
      <c r="C45" s="24"/>
      <c r="D45" s="25"/>
      <c r="E45" s="25"/>
      <c r="H45" s="12"/>
    </row>
    <row r="46" spans="1:8" ht="12.75">
      <c r="A46" s="19"/>
      <c r="B46" s="23"/>
      <c r="C46" s="24"/>
      <c r="D46" s="25"/>
      <c r="E46" s="25"/>
      <c r="H46" s="12"/>
    </row>
    <row r="47" spans="1:8" ht="18">
      <c r="A47" s="19"/>
      <c r="B47" s="23"/>
      <c r="C47" s="55"/>
      <c r="D47" s="56" t="s">
        <v>38</v>
      </c>
      <c r="E47" s="56"/>
      <c r="F47" s="9"/>
      <c r="G47" s="7">
        <f>IF(G44="Si/Bai",D30-D44,E30-E44)</f>
        <v>1</v>
      </c>
      <c r="H47" s="12"/>
    </row>
    <row r="48" spans="1:8" ht="12.75">
      <c r="A48" s="19"/>
      <c r="B48" s="23"/>
      <c r="C48" s="24"/>
      <c r="D48" s="25"/>
      <c r="E48" s="25"/>
      <c r="H48" s="12"/>
    </row>
    <row r="49" spans="1:8" ht="12.75">
      <c r="A49" s="19"/>
      <c r="B49" s="23"/>
      <c r="C49" s="24"/>
      <c r="D49" s="25"/>
      <c r="E49" s="25"/>
      <c r="H49" s="12"/>
    </row>
    <row r="50" spans="1:8" ht="20.25">
      <c r="A50" s="19"/>
      <c r="B50" s="66"/>
      <c r="C50" s="114" t="s">
        <v>15</v>
      </c>
      <c r="D50" s="114"/>
      <c r="E50" s="114"/>
      <c r="F50" s="9"/>
      <c r="G50" s="33">
        <v>0</v>
      </c>
      <c r="H50" s="12"/>
    </row>
    <row r="51" spans="1:8" ht="12.75">
      <c r="A51" s="19"/>
      <c r="B51" s="23"/>
      <c r="C51" s="24"/>
      <c r="D51" s="26"/>
      <c r="E51" s="26"/>
      <c r="H51" s="12"/>
    </row>
    <row r="52" spans="1:9" ht="24.75" customHeight="1">
      <c r="A52" s="19"/>
      <c r="B52" s="23"/>
      <c r="C52" s="100" t="s">
        <v>48</v>
      </c>
      <c r="D52" s="100"/>
      <c r="E52" s="100"/>
      <c r="F52" s="9"/>
      <c r="G52" s="61">
        <f>C11</f>
        <v>0</v>
      </c>
      <c r="H52" s="12"/>
      <c r="I52" s="8"/>
    </row>
    <row r="53" spans="1:8" ht="12.75">
      <c r="A53" s="19"/>
      <c r="B53" s="23"/>
      <c r="C53" s="24"/>
      <c r="D53" s="26"/>
      <c r="E53" s="26"/>
      <c r="G53" s="62"/>
      <c r="H53" s="12"/>
    </row>
    <row r="54" spans="1:8" ht="24.75" customHeight="1">
      <c r="A54" s="19"/>
      <c r="B54" s="65"/>
      <c r="C54" s="100" t="s">
        <v>47</v>
      </c>
      <c r="D54" s="120"/>
      <c r="E54" s="120"/>
      <c r="F54" s="9"/>
      <c r="G54" s="63">
        <f>G52*G30</f>
        <v>0</v>
      </c>
      <c r="H54" s="12"/>
    </row>
    <row r="55" spans="1:8" ht="12.75">
      <c r="A55" s="19"/>
      <c r="B55" s="23"/>
      <c r="C55" s="24"/>
      <c r="D55" s="26"/>
      <c r="E55" s="26"/>
      <c r="H55" s="12"/>
    </row>
    <row r="56" spans="1:8" ht="12.75">
      <c r="A56" s="19"/>
      <c r="B56" s="23"/>
      <c r="C56" s="24"/>
      <c r="D56" s="26"/>
      <c r="E56" s="26"/>
      <c r="H56" s="12"/>
    </row>
    <row r="57" spans="1:9" ht="26.25">
      <c r="A57" s="19"/>
      <c r="B57" s="23"/>
      <c r="C57" s="116" t="s">
        <v>16</v>
      </c>
      <c r="D57" s="116"/>
      <c r="E57" s="116"/>
      <c r="F57" s="9"/>
      <c r="G57" s="64">
        <f>MIN(G47,G50,G54)</f>
        <v>0</v>
      </c>
      <c r="H57" s="95" t="e">
        <f>G57/G50</f>
        <v>#DIV/0!</v>
      </c>
      <c r="I57" s="68" t="s">
        <v>0</v>
      </c>
    </row>
    <row r="58" spans="1:9" ht="13.5" customHeight="1">
      <c r="A58" s="19"/>
      <c r="B58" s="23"/>
      <c r="C58" s="24"/>
      <c r="D58" s="25"/>
      <c r="E58" s="25"/>
      <c r="G58" s="62"/>
      <c r="H58" s="12"/>
      <c r="I58" s="99" t="s">
        <v>18</v>
      </c>
    </row>
    <row r="59" spans="1:9" ht="12.75">
      <c r="A59" s="19"/>
      <c r="B59" s="23"/>
      <c r="C59" s="24"/>
      <c r="D59" s="25"/>
      <c r="E59" s="25"/>
      <c r="G59" s="62"/>
      <c r="H59" s="12"/>
      <c r="I59" s="99"/>
    </row>
    <row r="60" spans="1:8" ht="36" customHeight="1">
      <c r="A60" s="19"/>
      <c r="B60" s="23"/>
      <c r="C60" s="24"/>
      <c r="D60" s="101" t="s">
        <v>57</v>
      </c>
      <c r="E60" s="101"/>
      <c r="F60" s="9"/>
      <c r="G60" s="61">
        <f>C13</f>
        <v>0.4</v>
      </c>
      <c r="H60" s="12"/>
    </row>
    <row r="61" spans="1:8" ht="12.75">
      <c r="A61" s="19"/>
      <c r="B61" s="23"/>
      <c r="C61" s="24"/>
      <c r="D61" s="25"/>
      <c r="E61" s="25"/>
      <c r="G61" s="62"/>
      <c r="H61" s="12"/>
    </row>
    <row r="62" spans="1:8" ht="24.75" customHeight="1">
      <c r="A62" s="27"/>
      <c r="B62" s="28"/>
      <c r="C62" s="29"/>
      <c r="D62" s="101" t="s">
        <v>17</v>
      </c>
      <c r="E62" s="101"/>
      <c r="F62" s="9"/>
      <c r="G62" s="63">
        <f>G50*G60</f>
        <v>0</v>
      </c>
      <c r="H62" s="12"/>
    </row>
    <row r="63" spans="1:8" ht="12.75">
      <c r="A63" s="27"/>
      <c r="B63" s="28"/>
      <c r="C63" s="29"/>
      <c r="D63" s="30"/>
      <c r="E63" s="30"/>
      <c r="G63" s="62"/>
      <c r="H63" s="12"/>
    </row>
    <row r="64" spans="1:8" ht="13.5" thickBot="1">
      <c r="A64" s="19"/>
      <c r="B64" s="23"/>
      <c r="C64" s="24"/>
      <c r="D64" s="25"/>
      <c r="E64" s="25"/>
      <c r="G64" s="62"/>
      <c r="H64" s="12"/>
    </row>
    <row r="65" spans="1:8" ht="53.25" customHeight="1" thickBot="1" thickTop="1">
      <c r="A65" s="19"/>
      <c r="B65" s="66"/>
      <c r="C65" s="118" t="s">
        <v>54</v>
      </c>
      <c r="D65" s="119"/>
      <c r="E65" s="119"/>
      <c r="F65" s="38"/>
      <c r="G65" s="67">
        <f>G57-G62</f>
        <v>0</v>
      </c>
      <c r="H65" s="12"/>
    </row>
    <row r="66" spans="1:8" ht="13.5" thickTop="1">
      <c r="A66" s="19"/>
      <c r="B66" s="23"/>
      <c r="C66" s="24"/>
      <c r="D66" s="25"/>
      <c r="E66" s="25"/>
      <c r="F66" s="15"/>
      <c r="G66" s="15"/>
      <c r="H66" s="12"/>
    </row>
    <row r="67" spans="1:8" ht="13.5" thickBot="1">
      <c r="A67" s="34"/>
      <c r="B67" s="35"/>
      <c r="C67" s="36"/>
      <c r="D67" s="37"/>
      <c r="E67" s="37"/>
      <c r="F67" s="11"/>
      <c r="G67" s="11"/>
      <c r="H67" s="10"/>
    </row>
    <row r="68" spans="1:5" ht="12.75">
      <c r="A68" s="1"/>
      <c r="B68" s="1"/>
      <c r="C68" s="5"/>
      <c r="D68" s="6"/>
      <c r="E68" s="6"/>
    </row>
    <row r="70" spans="2:7" ht="12.75">
      <c r="B70" s="117" t="e">
        <f>IF(H57&lt;100%,B74,B75)</f>
        <v>#DIV/0!</v>
      </c>
      <c r="C70" s="117"/>
      <c r="D70" s="117"/>
      <c r="E70" s="117"/>
      <c r="F70" s="117"/>
      <c r="G70" s="117"/>
    </row>
    <row r="71" spans="2:7" ht="12.75">
      <c r="B71" s="117"/>
      <c r="C71" s="117"/>
      <c r="D71" s="117"/>
      <c r="E71" s="117"/>
      <c r="F71" s="117"/>
      <c r="G71" s="117"/>
    </row>
    <row r="72" spans="2:7" ht="76.5" customHeight="1">
      <c r="B72" s="117"/>
      <c r="C72" s="117"/>
      <c r="D72" s="117"/>
      <c r="E72" s="117"/>
      <c r="F72" s="117"/>
      <c r="G72" s="117"/>
    </row>
    <row r="74" spans="2:5" ht="184.5" customHeight="1" hidden="1">
      <c r="B74" s="115" t="s">
        <v>53</v>
      </c>
      <c r="C74" s="115"/>
      <c r="E74" s="73" t="s">
        <v>46</v>
      </c>
    </row>
    <row r="75" spans="2:5" ht="94.5" customHeight="1" hidden="1">
      <c r="B75" s="115" t="s">
        <v>52</v>
      </c>
      <c r="C75" s="115"/>
      <c r="E75" s="73" t="s">
        <v>49</v>
      </c>
    </row>
    <row r="76" ht="12.75" hidden="1">
      <c r="E76" s="73" t="s">
        <v>50</v>
      </c>
    </row>
    <row r="77" ht="12.75" hidden="1">
      <c r="E77" s="73" t="s">
        <v>51</v>
      </c>
    </row>
  </sheetData>
  <sheetProtection insertColumns="0" insertRows="0" insertHyperlinks="0" sort="0"/>
  <mergeCells count="22">
    <mergeCell ref="B75:C75"/>
    <mergeCell ref="C57:E57"/>
    <mergeCell ref="B70:G72"/>
    <mergeCell ref="D62:E62"/>
    <mergeCell ref="C65:E65"/>
    <mergeCell ref="C54:E54"/>
    <mergeCell ref="A7:B7"/>
    <mergeCell ref="A11:B11"/>
    <mergeCell ref="A13:B13"/>
    <mergeCell ref="C50:E50"/>
    <mergeCell ref="A5:B5"/>
    <mergeCell ref="B74:C74"/>
    <mergeCell ref="I58:I59"/>
    <mergeCell ref="C52:E52"/>
    <mergeCell ref="D60:E60"/>
    <mergeCell ref="A17:D17"/>
    <mergeCell ref="A36:D36"/>
    <mergeCell ref="A1:H1"/>
    <mergeCell ref="C5:H5"/>
    <mergeCell ref="C7:H7"/>
    <mergeCell ref="D13:H14"/>
    <mergeCell ref="A3:B3"/>
  </mergeCells>
  <conditionalFormatting sqref="I52 G20:G29 G39:G43">
    <cfRule type="cellIs" priority="2" dxfId="2" operator="greaterThan" stopIfTrue="1">
      <formula>0</formula>
    </cfRule>
  </conditionalFormatting>
  <conditionalFormatting sqref="G65">
    <cfRule type="cellIs" priority="3" dxfId="0" operator="lessThan" stopIfTrue="1">
      <formula>0</formula>
    </cfRule>
  </conditionalFormatting>
  <conditionalFormatting sqref="H39:H43 H20:H29">
    <cfRule type="cellIs" priority="4" dxfId="0" operator="greaterThan" stopIfTrue="1">
      <formula>0</formula>
    </cfRule>
  </conditionalFormatting>
  <dataValidations count="1">
    <dataValidation type="list" allowBlank="1" showInputMessage="1" showErrorMessage="1" prompt="Elegir /Aukeratu" sqref="C9">
      <formula1>$E$74:$E$77</formula1>
    </dataValidation>
  </dataValidations>
  <printOptions/>
  <pageMargins left="0.7480314960629921" right="0.7480314960629921" top="1.31" bottom="0.984251968503937" header="0" footer="0"/>
  <pageSetup fitToHeight="1" fitToWidth="1" horizontalDpi="600" verticalDpi="600" orientation="portrait" paperSize="9" scale="45" r:id="rId3"/>
  <headerFooter alignWithMargins="0">
    <oddHeader>&amp;C&amp;G</oddHeader>
    <oddFooter>&amp;LFecha de impresión: &amp;D &amp;T&amp;RPág &amp;P de &amp;N</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AC49"/>
  <sheetViews>
    <sheetView zoomScalePageLayoutView="0" workbookViewId="0" topLeftCell="A1">
      <selection activeCell="B14" sqref="B14"/>
    </sheetView>
  </sheetViews>
  <sheetFormatPr defaultColWidth="11.421875" defaultRowHeight="12.75"/>
  <cols>
    <col min="1" max="1" width="11.7109375" style="0" customWidth="1"/>
    <col min="2" max="2" width="65.8515625" style="0" customWidth="1"/>
    <col min="3" max="3" width="63.421875" style="0" customWidth="1"/>
    <col min="23" max="23" width="16.140625" style="0" customWidth="1"/>
    <col min="24" max="24" width="6.57421875" style="0" customWidth="1"/>
  </cols>
  <sheetData>
    <row r="1" spans="2:29" ht="15.75">
      <c r="B1" s="75" t="s">
        <v>22</v>
      </c>
      <c r="C1" s="77" t="s">
        <v>23</v>
      </c>
      <c r="W1" s="80" t="s">
        <v>27</v>
      </c>
      <c r="Y1" s="81">
        <v>2008</v>
      </c>
      <c r="Z1" s="82">
        <v>2009</v>
      </c>
      <c r="AA1" s="81">
        <v>2010</v>
      </c>
      <c r="AB1" s="82">
        <v>2011</v>
      </c>
      <c r="AC1" s="81">
        <v>2012</v>
      </c>
    </row>
    <row r="2" spans="1:29" ht="15.75">
      <c r="A2" s="76">
        <v>2014</v>
      </c>
      <c r="B2" s="98" t="s">
        <v>58</v>
      </c>
      <c r="C2" s="98" t="s">
        <v>59</v>
      </c>
      <c r="W2" s="80"/>
      <c r="Y2" s="81"/>
      <c r="Z2" s="82"/>
      <c r="AA2" s="81"/>
      <c r="AB2" s="82"/>
      <c r="AC2" s="81"/>
    </row>
    <row r="3" spans="1:29" s="88" customFormat="1" ht="15.75">
      <c r="A3" s="76">
        <v>2013</v>
      </c>
      <c r="B3" s="87" t="s">
        <v>40</v>
      </c>
      <c r="C3" s="87" t="s">
        <v>41</v>
      </c>
      <c r="W3" s="89"/>
      <c r="Y3" s="90"/>
      <c r="Z3" s="89"/>
      <c r="AA3" s="90"/>
      <c r="AB3" s="89"/>
      <c r="AC3" s="90"/>
    </row>
    <row r="4" spans="1:29" s="88" customFormat="1" ht="15">
      <c r="A4" s="75">
        <v>2012</v>
      </c>
      <c r="B4" s="91" t="s">
        <v>21</v>
      </c>
      <c r="C4" s="91" t="s">
        <v>30</v>
      </c>
      <c r="W4" s="92" t="s">
        <v>28</v>
      </c>
      <c r="Y4" s="93">
        <v>39568</v>
      </c>
      <c r="Z4" s="93">
        <v>39980</v>
      </c>
      <c r="AA4" s="93">
        <v>40389</v>
      </c>
      <c r="AB4" s="93">
        <v>40604</v>
      </c>
      <c r="AC4" s="93">
        <v>41052</v>
      </c>
    </row>
    <row r="5" spans="1:29" s="88" customFormat="1" ht="15">
      <c r="A5" s="76">
        <v>2011</v>
      </c>
      <c r="B5" s="87" t="s">
        <v>20</v>
      </c>
      <c r="C5" s="87" t="s">
        <v>26</v>
      </c>
      <c r="W5" s="92" t="s">
        <v>29</v>
      </c>
      <c r="Y5" s="93">
        <v>39583</v>
      </c>
      <c r="Z5" s="93">
        <v>40080</v>
      </c>
      <c r="AA5" s="93">
        <v>40424</v>
      </c>
      <c r="AB5" s="93">
        <v>40617</v>
      </c>
      <c r="AC5" s="93">
        <v>41058</v>
      </c>
    </row>
    <row r="6" spans="1:29" s="88" customFormat="1" ht="15">
      <c r="A6" s="75">
        <v>2010</v>
      </c>
      <c r="B6" s="91" t="s">
        <v>25</v>
      </c>
      <c r="W6" s="92" t="s">
        <v>33</v>
      </c>
      <c r="Y6" s="93">
        <v>39812</v>
      </c>
      <c r="Z6" s="93">
        <v>40177</v>
      </c>
      <c r="AA6" s="93">
        <v>40542</v>
      </c>
      <c r="AB6" s="94">
        <v>40812</v>
      </c>
      <c r="AC6" s="94">
        <v>41204</v>
      </c>
    </row>
    <row r="7" spans="1:29" s="88" customFormat="1" ht="15">
      <c r="A7" s="76">
        <v>2009</v>
      </c>
      <c r="B7" s="121" t="s">
        <v>24</v>
      </c>
      <c r="C7" s="122"/>
      <c r="W7" s="92" t="s">
        <v>29</v>
      </c>
      <c r="Y7" s="93">
        <v>39846</v>
      </c>
      <c r="Z7" s="93">
        <v>40253</v>
      </c>
      <c r="AA7" s="94">
        <v>40574</v>
      </c>
      <c r="AB7" s="93">
        <v>40819</v>
      </c>
      <c r="AC7" s="93">
        <v>41229</v>
      </c>
    </row>
    <row r="9" spans="22:23" ht="15.75">
      <c r="V9" s="80" t="s">
        <v>32</v>
      </c>
      <c r="W9" s="74" t="s">
        <v>31</v>
      </c>
    </row>
    <row r="10" spans="22:29" ht="12.75">
      <c r="V10" s="84"/>
      <c r="W10" s="84"/>
      <c r="X10" s="84"/>
      <c r="Y10" s="83"/>
      <c r="Z10" s="83"/>
      <c r="AA10" s="83"/>
      <c r="AB10" s="83"/>
      <c r="AC10" s="83"/>
    </row>
    <row r="11" spans="22:29" ht="12.75">
      <c r="V11" s="84"/>
      <c r="W11" s="84"/>
      <c r="X11" s="84"/>
      <c r="Y11" s="84"/>
      <c r="Z11" s="84"/>
      <c r="AA11" s="84"/>
      <c r="AB11" s="84"/>
      <c r="AC11" s="84"/>
    </row>
    <row r="12" spans="22:29" ht="15.75">
      <c r="V12" s="85"/>
      <c r="W12" s="86"/>
      <c r="X12" s="84"/>
      <c r="Y12" s="84"/>
      <c r="Z12" s="84"/>
      <c r="AA12" s="84"/>
      <c r="AB12" s="84"/>
      <c r="AC12" s="84"/>
    </row>
    <row r="13" spans="22:29" ht="12.75">
      <c r="V13" s="84"/>
      <c r="W13" s="84"/>
      <c r="X13" s="84"/>
      <c r="Y13" s="84"/>
      <c r="Z13" s="84"/>
      <c r="AA13" s="84"/>
      <c r="AB13" s="84"/>
      <c r="AC13" s="84"/>
    </row>
    <row r="14" spans="22:29" ht="12.75">
      <c r="V14" s="84"/>
      <c r="W14" s="84"/>
      <c r="X14" s="84"/>
      <c r="Y14" s="84"/>
      <c r="Z14" s="84"/>
      <c r="AA14" s="84"/>
      <c r="AB14" s="84"/>
      <c r="AC14" s="84"/>
    </row>
    <row r="15" spans="22:29" ht="12.75">
      <c r="V15" s="84"/>
      <c r="W15" s="84"/>
      <c r="X15" s="84"/>
      <c r="Y15" s="84"/>
      <c r="Z15" s="84"/>
      <c r="AA15" s="84"/>
      <c r="AB15" s="84"/>
      <c r="AC15" s="84"/>
    </row>
    <row r="48" ht="12.75">
      <c r="A48" t="s">
        <v>42</v>
      </c>
    </row>
    <row r="49" ht="12.75">
      <c r="A49" t="s">
        <v>43</v>
      </c>
    </row>
  </sheetData>
  <sheetProtection/>
  <mergeCells count="1">
    <mergeCell ref="B7:C7"/>
  </mergeCells>
  <hyperlinks>
    <hyperlink ref="B5" r:id="rId1" display="http://www.ingurumena.ejgv.euskadi.net/bopv2/datos/2011/03/1101404a.pdf"/>
    <hyperlink ref="B4" r:id="rId2" display="https://euskadi.net/bopv2/datos/2012/05/1202388a.pdf"/>
    <hyperlink ref="B7" r:id="rId3" display="http://www.lehendakaritza.ejgv.euskadi.net/r48-bopv2/es/p43aBOPVWebWar/VerParalelo.do?cd2009003679"/>
    <hyperlink ref="B6" r:id="rId4" display="http://www.lehendakaritza.ejgv.euskadi.net/r48-bopv2/es/p43aBOPVWebWar/VerParalelo.do?cd2010004058"/>
    <hyperlink ref="C5" r:id="rId5" display="http://www.lehendakaritza.ejgv.euskadi.net/r48-bopv2/es/p43aBOPVWebWar/VerParalelo.do?cs2011000051"/>
    <hyperlink ref="C4" r:id="rId6" display="http://www.lehendakaritza.ejgv.euskadi.net/r48-bopv2/es/p43aBOPVWebWar/VerParalelo.do?cd2012002388"/>
  </hyperlinks>
  <printOptions/>
  <pageMargins left="0.75" right="0.75" top="1" bottom="1" header="0" footer="0"/>
  <pageSetup fitToWidth="2" fitToHeight="1" horizontalDpi="200" verticalDpi="200" orientation="landscape" paperSize="9" scale="67"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Cobos Salinas, Nekane</cp:lastModifiedBy>
  <cp:lastPrinted>2014-05-19T14:26:03Z</cp:lastPrinted>
  <dcterms:created xsi:type="dcterms:W3CDTF">2010-10-25T11:41:42Z</dcterms:created>
  <dcterms:modified xsi:type="dcterms:W3CDTF">2016-06-08T11:57:26Z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